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1355" windowHeight="9465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I5" i="1"/>
  <c r="I4"/>
  <c r="L2"/>
  <c r="M2" s="1"/>
  <c r="M3" s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I41"/>
  <c r="I42" s="1"/>
  <c r="I43" s="1"/>
  <c r="I44" s="1"/>
  <c r="I45" s="1"/>
  <c r="I46" s="1"/>
  <c r="I47" s="1"/>
  <c r="I48" s="1"/>
  <c r="I19"/>
  <c r="I20"/>
  <c r="I2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6"/>
  <c r="I7" s="1"/>
  <c r="I8" s="1"/>
  <c r="I9" s="1"/>
  <c r="I10" s="1"/>
  <c r="I11" s="1"/>
  <c r="I12" s="1"/>
  <c r="I13" s="1"/>
  <c r="I14" s="1"/>
  <c r="I15" s="1"/>
  <c r="I16" s="1"/>
  <c r="I17" s="1"/>
  <c r="I18" s="1"/>
  <c r="I3"/>
  <c r="J2"/>
  <c r="O2" l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2"/>
  <c r="G21"/>
  <c r="D23"/>
  <c r="G23" s="1"/>
  <c r="D24"/>
  <c r="G24" s="1"/>
  <c r="D25"/>
  <c r="G25" s="1"/>
  <c r="D26"/>
  <c r="G26" s="1"/>
  <c r="D27"/>
  <c r="G27" s="1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 s="1"/>
  <c r="D38"/>
  <c r="G38" s="1"/>
  <c r="D39"/>
  <c r="G39" s="1"/>
  <c r="D40"/>
  <c r="G40" s="1"/>
  <c r="D41"/>
  <c r="G41" s="1"/>
  <c r="D42"/>
  <c r="G42" s="1"/>
  <c r="D43"/>
  <c r="G43" s="1"/>
  <c r="D44"/>
  <c r="G44" s="1"/>
  <c r="D45"/>
  <c r="G45" s="1"/>
  <c r="D46"/>
  <c r="G46" s="1"/>
  <c r="D47"/>
  <c r="G47" s="1"/>
  <c r="D48"/>
  <c r="G48" s="1"/>
  <c r="D3"/>
  <c r="G3" s="1"/>
  <c r="D4"/>
  <c r="G4" s="1"/>
  <c r="D5"/>
  <c r="G5" s="1"/>
  <c r="D6"/>
  <c r="G6" s="1"/>
  <c r="D7"/>
  <c r="G7" s="1"/>
  <c r="D8"/>
  <c r="G8" s="1"/>
  <c r="D9"/>
  <c r="G9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D22"/>
  <c r="G22" s="1"/>
  <c r="D2"/>
  <c r="G2" s="1"/>
</calcChain>
</file>

<file path=xl/comments1.xml><?xml version="1.0" encoding="utf-8"?>
<comments xmlns="http://schemas.openxmlformats.org/spreadsheetml/2006/main">
  <authors>
    <author>BMAT</author>
  </authors>
  <commentList>
    <comment ref="L2" authorId="0">
      <text>
        <r>
          <rPr>
            <b/>
            <sz val="9"/>
            <color indexed="81"/>
            <rFont val="Tahoma"/>
            <family val="2"/>
            <charset val="238"/>
          </rPr>
          <t>BMAT:</t>
        </r>
        <r>
          <rPr>
            <sz val="9"/>
            <color indexed="81"/>
            <rFont val="Tahoma"/>
            <family val="2"/>
            <charset val="238"/>
          </rPr>
          <t xml:space="preserve">
Površina ispod krivulje, na kraju stupca C</t>
        </r>
      </text>
    </comment>
    <comment ref="M3" authorId="0">
      <text>
        <r>
          <rPr>
            <b/>
            <sz val="9"/>
            <color indexed="81"/>
            <rFont val="Tahoma"/>
            <family val="2"/>
            <charset val="238"/>
          </rPr>
          <t>BMAT:</t>
        </r>
        <r>
          <rPr>
            <sz val="9"/>
            <color indexed="81"/>
            <rFont val="Tahoma"/>
            <family val="2"/>
            <charset val="238"/>
          </rPr>
          <t xml:space="preserve">
u postocima odnos ukupne erodirane površine u odnosu na ukupnu površinu (kad bi pravcem spojili izvorište i ušće).</t>
        </r>
      </text>
    </comment>
    <comment ref="N3" authorId="0">
      <text>
        <r>
          <rPr>
            <b/>
            <sz val="9"/>
            <color indexed="81"/>
            <rFont val="Tahoma"/>
            <family val="2"/>
            <charset val="238"/>
          </rPr>
          <t>BMAT:</t>
        </r>
        <r>
          <rPr>
            <sz val="9"/>
            <color indexed="81"/>
            <rFont val="Tahoma"/>
            <family val="2"/>
            <charset val="238"/>
          </rPr>
          <t xml:space="preserve">
ovo je mjesto gdje je Cmax najveći na grafu, odnosno 
udaljenost od izvorišta (Δl/L)</t>
        </r>
      </text>
    </comment>
  </commentList>
</comments>
</file>

<file path=xl/sharedStrings.xml><?xml version="1.0" encoding="utf-8"?>
<sst xmlns="http://schemas.openxmlformats.org/spreadsheetml/2006/main" count="14" uniqueCount="13">
  <si>
    <t>d(m)</t>
  </si>
  <si>
    <t>h(m)</t>
  </si>
  <si>
    <t>AREA</t>
  </si>
  <si>
    <t>0.227 na grafu</t>
  </si>
  <si>
    <t>l(km)</t>
  </si>
  <si>
    <t>e(m)</t>
  </si>
  <si>
    <t>Cmax</t>
  </si>
  <si>
    <t>σ (Cf)</t>
  </si>
  <si>
    <t>Normalizirana duljina (l/L)</t>
  </si>
  <si>
    <t>Normalizirana visina (e/E)</t>
  </si>
  <si>
    <t>Površina ispod krivulje</t>
  </si>
  <si>
    <t>Udaljenost od izvorišta (Δl/L)</t>
  </si>
  <si>
    <t xml:space="preserve"> (Δl/L)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</si>
</sst>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layout/>
    </c:title>
    <c:plotArea>
      <c:layout/>
      <c:scatterChart>
        <c:scatterStyle val="lineMarker"/>
        <c:ser>
          <c:idx val="0"/>
          <c:order val="0"/>
          <c:tx>
            <c:v>Normalized_longitudinal_profile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Sheet1!$G$2:$G$48</c:f>
              <c:numCache>
                <c:formatCode>0.00</c:formatCode>
                <c:ptCount val="47"/>
                <c:pt idx="0">
                  <c:v>0</c:v>
                </c:pt>
                <c:pt idx="1">
                  <c:v>1.4084507042253521E-2</c:v>
                </c:pt>
                <c:pt idx="2">
                  <c:v>2.8169014084507043E-2</c:v>
                </c:pt>
                <c:pt idx="3">
                  <c:v>3.8028169014084512E-2</c:v>
                </c:pt>
                <c:pt idx="4">
                  <c:v>4.753521126760564E-2</c:v>
                </c:pt>
                <c:pt idx="5">
                  <c:v>5.9154929577464793E-2</c:v>
                </c:pt>
                <c:pt idx="6">
                  <c:v>6.8661971830985921E-2</c:v>
                </c:pt>
                <c:pt idx="7">
                  <c:v>7.7464788732394374E-2</c:v>
                </c:pt>
                <c:pt idx="8">
                  <c:v>8.2746478873239437E-2</c:v>
                </c:pt>
                <c:pt idx="9">
                  <c:v>8.9788732394366202E-2</c:v>
                </c:pt>
                <c:pt idx="10">
                  <c:v>0.10211267605633803</c:v>
                </c:pt>
                <c:pt idx="11">
                  <c:v>0.11267605633802817</c:v>
                </c:pt>
                <c:pt idx="12">
                  <c:v>0.12605633802816901</c:v>
                </c:pt>
                <c:pt idx="13">
                  <c:v>0.13204225352112678</c:v>
                </c:pt>
                <c:pt idx="14">
                  <c:v>0.14084507042253522</c:v>
                </c:pt>
                <c:pt idx="15">
                  <c:v>0.14964788732394366</c:v>
                </c:pt>
                <c:pt idx="16">
                  <c:v>0.1619718309859155</c:v>
                </c:pt>
                <c:pt idx="17">
                  <c:v>0.17077464788732394</c:v>
                </c:pt>
                <c:pt idx="18">
                  <c:v>0.1795774647887324</c:v>
                </c:pt>
                <c:pt idx="19">
                  <c:v>0.19718309859154931</c:v>
                </c:pt>
                <c:pt idx="20">
                  <c:v>0.21478873239436622</c:v>
                </c:pt>
                <c:pt idx="21">
                  <c:v>0.22957746478873242</c:v>
                </c:pt>
                <c:pt idx="22">
                  <c:v>0.24401408450704226</c:v>
                </c:pt>
                <c:pt idx="23">
                  <c:v>0.25704225352112675</c:v>
                </c:pt>
                <c:pt idx="24">
                  <c:v>0.26936619718309862</c:v>
                </c:pt>
                <c:pt idx="25">
                  <c:v>0.28521126760563381</c:v>
                </c:pt>
                <c:pt idx="26">
                  <c:v>0.30633802816901412</c:v>
                </c:pt>
                <c:pt idx="27">
                  <c:v>0.34154929577464788</c:v>
                </c:pt>
                <c:pt idx="28">
                  <c:v>0.36443661971830987</c:v>
                </c:pt>
                <c:pt idx="29">
                  <c:v>0.38450704225352117</c:v>
                </c:pt>
                <c:pt idx="30">
                  <c:v>0.39507042253521135</c:v>
                </c:pt>
                <c:pt idx="31">
                  <c:v>0.426056338028169</c:v>
                </c:pt>
                <c:pt idx="32">
                  <c:v>0.46126760563380287</c:v>
                </c:pt>
                <c:pt idx="33">
                  <c:v>0.50704225352112675</c:v>
                </c:pt>
                <c:pt idx="34">
                  <c:v>0.53873239436619724</c:v>
                </c:pt>
                <c:pt idx="35">
                  <c:v>0.56619718309859157</c:v>
                </c:pt>
                <c:pt idx="36">
                  <c:v>0.59154929577464788</c:v>
                </c:pt>
                <c:pt idx="37">
                  <c:v>0.63098591549295779</c:v>
                </c:pt>
                <c:pt idx="38">
                  <c:v>0.64084507042253525</c:v>
                </c:pt>
                <c:pt idx="39">
                  <c:v>0.68309859154929575</c:v>
                </c:pt>
                <c:pt idx="40">
                  <c:v>0.72535211267605637</c:v>
                </c:pt>
                <c:pt idx="41">
                  <c:v>0.77816901408450712</c:v>
                </c:pt>
                <c:pt idx="42">
                  <c:v>0.82042253521126762</c:v>
                </c:pt>
                <c:pt idx="43">
                  <c:v>0.86971830985915499</c:v>
                </c:pt>
                <c:pt idx="44">
                  <c:v>0.93838028169014087</c:v>
                </c:pt>
                <c:pt idx="45">
                  <c:v>0.9605633802816903</c:v>
                </c:pt>
                <c:pt idx="46">
                  <c:v>1</c:v>
                </c:pt>
              </c:numCache>
            </c:numRef>
          </c:xVal>
          <c:yVal>
            <c:numRef>
              <c:f>Sheet1!$H$2:$H$48</c:f>
              <c:numCache>
                <c:formatCode>0.00</c:formatCode>
                <c:ptCount val="47"/>
                <c:pt idx="0">
                  <c:v>1</c:v>
                </c:pt>
                <c:pt idx="1">
                  <c:v>0.97826086956521741</c:v>
                </c:pt>
                <c:pt idx="2">
                  <c:v>0.95652173913043481</c:v>
                </c:pt>
                <c:pt idx="3">
                  <c:v>0.93478260869565222</c:v>
                </c:pt>
                <c:pt idx="4">
                  <c:v>0.91304347826086951</c:v>
                </c:pt>
                <c:pt idx="5">
                  <c:v>0.89130434782608692</c:v>
                </c:pt>
                <c:pt idx="6">
                  <c:v>0.86956521739130432</c:v>
                </c:pt>
                <c:pt idx="7">
                  <c:v>0.84782608695652173</c:v>
                </c:pt>
                <c:pt idx="8">
                  <c:v>0.82608695652173914</c:v>
                </c:pt>
                <c:pt idx="9">
                  <c:v>0.80434782608695654</c:v>
                </c:pt>
                <c:pt idx="10">
                  <c:v>0.78260869565217395</c:v>
                </c:pt>
                <c:pt idx="11">
                  <c:v>0.76086956521739135</c:v>
                </c:pt>
                <c:pt idx="12">
                  <c:v>0.73913043478260865</c:v>
                </c:pt>
                <c:pt idx="13">
                  <c:v>0.71739130434782605</c:v>
                </c:pt>
                <c:pt idx="14">
                  <c:v>0.69565217391304346</c:v>
                </c:pt>
                <c:pt idx="15">
                  <c:v>0.67391304347826086</c:v>
                </c:pt>
                <c:pt idx="16">
                  <c:v>0.65217391304347827</c:v>
                </c:pt>
                <c:pt idx="17">
                  <c:v>0.63043478260869568</c:v>
                </c:pt>
                <c:pt idx="18">
                  <c:v>0.60869565217391308</c:v>
                </c:pt>
                <c:pt idx="19">
                  <c:v>0.58695652173913049</c:v>
                </c:pt>
                <c:pt idx="20">
                  <c:v>0.56521739130434778</c:v>
                </c:pt>
                <c:pt idx="21">
                  <c:v>0.54347826086956519</c:v>
                </c:pt>
                <c:pt idx="22">
                  <c:v>0.52173913043478259</c:v>
                </c:pt>
                <c:pt idx="23">
                  <c:v>0.5</c:v>
                </c:pt>
                <c:pt idx="24">
                  <c:v>0.47826086956521741</c:v>
                </c:pt>
                <c:pt idx="25">
                  <c:v>0.45652173913043476</c:v>
                </c:pt>
                <c:pt idx="26">
                  <c:v>0.43478260869565216</c:v>
                </c:pt>
                <c:pt idx="27">
                  <c:v>0.41304347826086957</c:v>
                </c:pt>
                <c:pt idx="28">
                  <c:v>0.39130434782608697</c:v>
                </c:pt>
                <c:pt idx="29">
                  <c:v>0.36956521739130432</c:v>
                </c:pt>
                <c:pt idx="30">
                  <c:v>0.34782608695652173</c:v>
                </c:pt>
                <c:pt idx="31">
                  <c:v>0.32608695652173914</c:v>
                </c:pt>
                <c:pt idx="32">
                  <c:v>0.30434782608695654</c:v>
                </c:pt>
                <c:pt idx="33">
                  <c:v>0.28260869565217389</c:v>
                </c:pt>
                <c:pt idx="34">
                  <c:v>0.2608695652173913</c:v>
                </c:pt>
                <c:pt idx="35">
                  <c:v>0.2391304347826087</c:v>
                </c:pt>
                <c:pt idx="36">
                  <c:v>0.21739130434782608</c:v>
                </c:pt>
                <c:pt idx="37">
                  <c:v>0.19565217391304349</c:v>
                </c:pt>
                <c:pt idx="38">
                  <c:v>0.17391304347826086</c:v>
                </c:pt>
                <c:pt idx="39">
                  <c:v>0.15217391304347827</c:v>
                </c:pt>
                <c:pt idx="40">
                  <c:v>0.13043478260869565</c:v>
                </c:pt>
                <c:pt idx="41">
                  <c:v>0.10869565217391304</c:v>
                </c:pt>
                <c:pt idx="42">
                  <c:v>8.6956521739130432E-2</c:v>
                </c:pt>
                <c:pt idx="43">
                  <c:v>6.5217391304347824E-2</c:v>
                </c:pt>
                <c:pt idx="44">
                  <c:v>4.3478260869565216E-2</c:v>
                </c:pt>
                <c:pt idx="45">
                  <c:v>2.1739130434782608E-2</c:v>
                </c:pt>
                <c:pt idx="46">
                  <c:v>0</c:v>
                </c:pt>
              </c:numCache>
            </c:numRef>
          </c:yVal>
        </c:ser>
        <c:axId val="62252928"/>
        <c:axId val="62254464"/>
      </c:scatterChart>
      <c:valAx>
        <c:axId val="62252928"/>
        <c:scaling>
          <c:orientation val="minMax"/>
        </c:scaling>
        <c:axPos val="b"/>
        <c:numFmt formatCode="0.00" sourceLinked="1"/>
        <c:tickLblPos val="nextTo"/>
        <c:crossAx val="62254464"/>
        <c:crosses val="autoZero"/>
        <c:crossBetween val="midCat"/>
      </c:valAx>
      <c:valAx>
        <c:axId val="62254464"/>
        <c:scaling>
          <c:orientation val="minMax"/>
        </c:scaling>
        <c:axPos val="l"/>
        <c:majorGridlines/>
        <c:numFmt formatCode="0.00" sourceLinked="1"/>
        <c:tickLblPos val="nextTo"/>
        <c:crossAx val="62252928"/>
        <c:crosses val="autoZero"/>
        <c:crossBetween val="midCat"/>
      </c:valAx>
    </c:plotArea>
    <c:legend>
      <c:legendPos val="b"/>
      <c:layout/>
      <c:spPr>
        <a:noFill/>
      </c:sp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4</xdr:row>
      <xdr:rowOff>95249</xdr:rowOff>
    </xdr:from>
    <xdr:to>
      <xdr:col>19</xdr:col>
      <xdr:colOff>28575</xdr:colOff>
      <xdr:row>26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topLeftCell="G1" workbookViewId="0">
      <selection activeCell="J11" sqref="J11"/>
    </sheetView>
  </sheetViews>
  <sheetFormatPr defaultRowHeight="15"/>
  <cols>
    <col min="1" max="1" width="10.85546875" style="1" customWidth="1"/>
    <col min="2" max="2" width="8.42578125" style="1" customWidth="1"/>
    <col min="3" max="3" width="3.42578125" customWidth="1"/>
    <col min="4" max="4" width="10.42578125" style="3" customWidth="1"/>
    <col min="5" max="5" width="9.140625" style="3"/>
    <col min="6" max="6" width="3.5703125" customWidth="1"/>
    <col min="7" max="7" width="24.140625" style="2" customWidth="1"/>
    <col min="8" max="8" width="26.42578125" style="2" customWidth="1"/>
    <col min="9" max="9" width="22.42578125" customWidth="1"/>
    <col min="10" max="10" width="32" customWidth="1"/>
    <col min="11" max="11" width="13.28515625" customWidth="1"/>
    <col min="13" max="13" width="10" customWidth="1"/>
    <col min="14" max="14" width="14.85546875" customWidth="1"/>
  </cols>
  <sheetData>
    <row r="1" spans="1:15">
      <c r="A1" s="1" t="s">
        <v>0</v>
      </c>
      <c r="B1" s="1" t="s">
        <v>1</v>
      </c>
      <c r="D1" s="2" t="s">
        <v>4</v>
      </c>
      <c r="E1" s="2" t="s">
        <v>5</v>
      </c>
      <c r="G1" s="2" t="s">
        <v>8</v>
      </c>
      <c r="H1" s="2" t="s">
        <v>9</v>
      </c>
      <c r="I1" s="4" t="s">
        <v>10</v>
      </c>
      <c r="J1" s="4" t="s">
        <v>11</v>
      </c>
      <c r="K1" s="4" t="s">
        <v>6</v>
      </c>
      <c r="L1" s="5" t="s">
        <v>2</v>
      </c>
      <c r="M1" s="6" t="s">
        <v>7</v>
      </c>
      <c r="N1" s="6" t="s">
        <v>12</v>
      </c>
      <c r="O1" s="6" t="s">
        <v>6</v>
      </c>
    </row>
    <row r="2" spans="1:15">
      <c r="A2" s="1">
        <v>0</v>
      </c>
      <c r="B2" s="1">
        <v>920</v>
      </c>
      <c r="D2" s="2">
        <f>A2/1000</f>
        <v>0</v>
      </c>
      <c r="E2" s="2">
        <v>920</v>
      </c>
      <c r="G2" s="2">
        <f>D2/2.84</f>
        <v>0</v>
      </c>
      <c r="H2" s="2">
        <f>(B2-460)/(920-460)</f>
        <v>1</v>
      </c>
      <c r="I2" s="7"/>
      <c r="J2" s="7">
        <f>1-G2</f>
        <v>1</v>
      </c>
      <c r="K2" s="7">
        <f>J2-H2</f>
        <v>0</v>
      </c>
      <c r="L2" s="8">
        <f>MAX(I:I)</f>
        <v>0.34584353949785673</v>
      </c>
      <c r="M2" s="8">
        <f xml:space="preserve"> 0.5-L2</f>
        <v>0.15415646050214327</v>
      </c>
      <c r="N2" s="8">
        <v>0.69399999999999995</v>
      </c>
      <c r="O2" s="8">
        <f>MAX(K:K)</f>
        <v>0.25887936313533372</v>
      </c>
    </row>
    <row r="3" spans="1:15">
      <c r="A3" s="1">
        <v>40</v>
      </c>
      <c r="B3" s="1">
        <v>910</v>
      </c>
      <c r="D3" s="2">
        <f t="shared" ref="D3:D48" si="0">A3/1000</f>
        <v>0.04</v>
      </c>
      <c r="E3" s="2">
        <v>910</v>
      </c>
      <c r="G3" s="2">
        <f t="shared" ref="G3:G48" si="1">D3/2.84</f>
        <v>1.4084507042253521E-2</v>
      </c>
      <c r="H3" s="2">
        <f t="shared" ref="H3:H48" si="2">(B3-460)/(920-460)</f>
        <v>0.97826086956521741</v>
      </c>
      <c r="I3" s="7">
        <f>I2+(G3-G2)*(H2+H3)/2</f>
        <v>1.393141457440294E-2</v>
      </c>
      <c r="J3" s="7">
        <f t="shared" ref="J3:J48" si="3">1-G3</f>
        <v>0.9859154929577465</v>
      </c>
      <c r="K3" s="7">
        <f t="shared" ref="K3:K48" si="4">J3-H3</f>
        <v>7.6546233925290919E-3</v>
      </c>
      <c r="L3" s="8"/>
      <c r="M3" s="9">
        <f>(M2/0.5)*100</f>
        <v>30.831292100428655</v>
      </c>
      <c r="N3" s="8" t="s">
        <v>3</v>
      </c>
      <c r="O3" s="8"/>
    </row>
    <row r="4" spans="1:15">
      <c r="A4" s="1">
        <v>80</v>
      </c>
      <c r="B4" s="1">
        <v>900</v>
      </c>
      <c r="D4" s="2">
        <f t="shared" si="0"/>
        <v>0.08</v>
      </c>
      <c r="E4" s="2">
        <v>900</v>
      </c>
      <c r="G4" s="2">
        <f t="shared" si="1"/>
        <v>2.8169014084507043E-2</v>
      </c>
      <c r="H4" s="2">
        <f t="shared" si="2"/>
        <v>0.95652173913043481</v>
      </c>
      <c r="I4" s="7">
        <f>I3+(G4-G3)*(H3+H4)/2</f>
        <v>2.755664421310472E-2</v>
      </c>
      <c r="J4" s="7">
        <f t="shared" si="3"/>
        <v>0.971830985915493</v>
      </c>
      <c r="K4" s="7">
        <f t="shared" si="4"/>
        <v>1.5309246785058184E-2</v>
      </c>
      <c r="L4" s="10"/>
      <c r="M4" s="10"/>
      <c r="N4" s="10"/>
      <c r="O4" s="10"/>
    </row>
    <row r="5" spans="1:15">
      <c r="A5" s="1">
        <v>108</v>
      </c>
      <c r="B5" s="1">
        <v>890</v>
      </c>
      <c r="D5" s="2">
        <f t="shared" si="0"/>
        <v>0.108</v>
      </c>
      <c r="E5" s="2">
        <v>890</v>
      </c>
      <c r="G5" s="2">
        <f t="shared" si="1"/>
        <v>3.8028169014084512E-2</v>
      </c>
      <c r="H5" s="2">
        <f t="shared" si="2"/>
        <v>0.93478260869565222</v>
      </c>
      <c r="I5" s="7">
        <f>I4+(G5-G4)*(H4+H5)/2</f>
        <v>3.6879975505205151E-2</v>
      </c>
      <c r="J5" s="7">
        <f t="shared" si="3"/>
        <v>0.96197183098591554</v>
      </c>
      <c r="K5" s="7">
        <f t="shared" si="4"/>
        <v>2.7189222290263326E-2</v>
      </c>
      <c r="L5" s="10"/>
      <c r="M5" s="10"/>
      <c r="N5" s="10"/>
      <c r="O5" s="10"/>
    </row>
    <row r="6" spans="1:15">
      <c r="A6" s="1">
        <v>135</v>
      </c>
      <c r="B6" s="1">
        <v>880</v>
      </c>
      <c r="D6" s="2">
        <f t="shared" si="0"/>
        <v>0.13500000000000001</v>
      </c>
      <c r="E6" s="2">
        <v>880</v>
      </c>
      <c r="G6" s="2">
        <f t="shared" si="1"/>
        <v>4.753521126760564E-2</v>
      </c>
      <c r="H6" s="2">
        <f t="shared" si="2"/>
        <v>0.91304347826086951</v>
      </c>
      <c r="I6" s="7">
        <f t="shared" ref="I6:I48" si="5">I5+(G6-G5)*(H5+H6)/2</f>
        <v>4.5663655848132284E-2</v>
      </c>
      <c r="J6" s="7">
        <f t="shared" si="3"/>
        <v>0.95246478873239437</v>
      </c>
      <c r="K6" s="7">
        <f t="shared" si="4"/>
        <v>3.9421310471524862E-2</v>
      </c>
      <c r="L6" s="10"/>
      <c r="M6" s="10"/>
      <c r="N6" s="10"/>
      <c r="O6" s="10"/>
    </row>
    <row r="7" spans="1:15">
      <c r="A7" s="1">
        <v>168</v>
      </c>
      <c r="B7" s="1">
        <v>870</v>
      </c>
      <c r="D7" s="2">
        <f t="shared" si="0"/>
        <v>0.16800000000000001</v>
      </c>
      <c r="E7" s="2">
        <v>870</v>
      </c>
      <c r="G7" s="2">
        <f t="shared" si="1"/>
        <v>5.9154929577464793E-2</v>
      </c>
      <c r="H7" s="2">
        <f t="shared" si="2"/>
        <v>0.89130434782608692</v>
      </c>
      <c r="I7" s="7">
        <f t="shared" si="5"/>
        <v>5.6146662584200868E-2</v>
      </c>
      <c r="J7" s="7">
        <f t="shared" si="3"/>
        <v>0.94084507042253518</v>
      </c>
      <c r="K7" s="7">
        <f t="shared" si="4"/>
        <v>4.9540722596448261E-2</v>
      </c>
      <c r="L7" s="10"/>
      <c r="M7" s="10"/>
      <c r="N7" s="10"/>
      <c r="O7" s="10"/>
    </row>
    <row r="8" spans="1:15">
      <c r="A8" s="1">
        <v>195</v>
      </c>
      <c r="B8" s="1">
        <v>860</v>
      </c>
      <c r="D8" s="2">
        <f t="shared" si="0"/>
        <v>0.19500000000000001</v>
      </c>
      <c r="E8" s="2">
        <v>860</v>
      </c>
      <c r="G8" s="2">
        <f t="shared" si="1"/>
        <v>6.8661971830985921E-2</v>
      </c>
      <c r="H8" s="2">
        <f t="shared" si="2"/>
        <v>0.86956521739130432</v>
      </c>
      <c r="I8" s="7">
        <f t="shared" si="5"/>
        <v>6.4516993263931427E-2</v>
      </c>
      <c r="J8" s="7">
        <f t="shared" si="3"/>
        <v>0.93133802816901412</v>
      </c>
      <c r="K8" s="7">
        <f t="shared" si="4"/>
        <v>6.1772810777709797E-2</v>
      </c>
      <c r="L8" s="10"/>
      <c r="M8" s="10"/>
      <c r="N8" s="10"/>
      <c r="O8" s="10"/>
    </row>
    <row r="9" spans="1:15">
      <c r="A9" s="1">
        <v>220</v>
      </c>
      <c r="B9" s="1">
        <v>850</v>
      </c>
      <c r="D9" s="2">
        <f t="shared" si="0"/>
        <v>0.22</v>
      </c>
      <c r="E9" s="2">
        <v>850</v>
      </c>
      <c r="G9" s="2">
        <f t="shared" si="1"/>
        <v>7.7464788732394374E-2</v>
      </c>
      <c r="H9" s="2">
        <f t="shared" si="2"/>
        <v>0.84782608695652173</v>
      </c>
      <c r="I9" s="7">
        <f t="shared" si="5"/>
        <v>7.2075933864053907E-2</v>
      </c>
      <c r="J9" s="7">
        <f t="shared" si="3"/>
        <v>0.92253521126760563</v>
      </c>
      <c r="K9" s="7">
        <f t="shared" si="4"/>
        <v>7.4709124311083897E-2</v>
      </c>
      <c r="L9" s="10"/>
      <c r="M9" s="10"/>
      <c r="N9" s="10"/>
      <c r="O9" s="10"/>
    </row>
    <row r="10" spans="1:15">
      <c r="A10" s="1">
        <v>235</v>
      </c>
      <c r="B10" s="1">
        <v>840</v>
      </c>
      <c r="D10" s="2">
        <f t="shared" si="0"/>
        <v>0.23499999999999999</v>
      </c>
      <c r="E10" s="2">
        <v>840</v>
      </c>
      <c r="G10" s="2">
        <f t="shared" si="1"/>
        <v>8.2746478873239437E-2</v>
      </c>
      <c r="H10" s="2">
        <f t="shared" si="2"/>
        <v>0.82608695652173914</v>
      </c>
      <c r="I10" s="7">
        <f t="shared" si="5"/>
        <v>7.6496478873239446E-2</v>
      </c>
      <c r="J10" s="7">
        <f t="shared" si="3"/>
        <v>0.91725352112676051</v>
      </c>
      <c r="K10" s="7">
        <f t="shared" si="4"/>
        <v>9.1166564605021372E-2</v>
      </c>
      <c r="L10" s="10"/>
      <c r="M10" s="10"/>
      <c r="N10" s="10"/>
      <c r="O10" s="10"/>
    </row>
    <row r="11" spans="1:15">
      <c r="A11" s="1">
        <v>255</v>
      </c>
      <c r="B11" s="1">
        <v>830</v>
      </c>
      <c r="D11" s="2">
        <f t="shared" si="0"/>
        <v>0.255</v>
      </c>
      <c r="E11" s="2">
        <v>830</v>
      </c>
      <c r="G11" s="2">
        <f t="shared" si="1"/>
        <v>8.9788732394366202E-2</v>
      </c>
      <c r="H11" s="2">
        <f t="shared" si="2"/>
        <v>0.80434782608695654</v>
      </c>
      <c r="I11" s="7">
        <f t="shared" si="5"/>
        <v>8.2237446417636265E-2</v>
      </c>
      <c r="J11" s="7">
        <f t="shared" si="3"/>
        <v>0.91021126760563376</v>
      </c>
      <c r="K11" s="7">
        <f t="shared" si="4"/>
        <v>0.10586344151867721</v>
      </c>
      <c r="L11" s="10"/>
      <c r="M11" s="10"/>
      <c r="N11" s="10"/>
      <c r="O11" s="10"/>
    </row>
    <row r="12" spans="1:15">
      <c r="A12" s="1">
        <v>290</v>
      </c>
      <c r="B12" s="1">
        <v>820</v>
      </c>
      <c r="D12" s="2">
        <f t="shared" si="0"/>
        <v>0.28999999999999998</v>
      </c>
      <c r="E12" s="2">
        <v>820</v>
      </c>
      <c r="G12" s="2">
        <f t="shared" si="1"/>
        <v>0.10211267605633803</v>
      </c>
      <c r="H12" s="2">
        <f t="shared" si="2"/>
        <v>0.78260869565217395</v>
      </c>
      <c r="I12" s="7">
        <f t="shared" si="5"/>
        <v>9.2016227801592174E-2</v>
      </c>
      <c r="J12" s="7">
        <f t="shared" si="3"/>
        <v>0.897887323943662</v>
      </c>
      <c r="K12" s="7">
        <f t="shared" si="4"/>
        <v>0.11527862829148805</v>
      </c>
      <c r="L12" s="10"/>
      <c r="M12" s="10"/>
      <c r="N12" s="10"/>
      <c r="O12" s="10"/>
    </row>
    <row r="13" spans="1:15">
      <c r="A13" s="1">
        <v>320</v>
      </c>
      <c r="B13" s="1">
        <v>810</v>
      </c>
      <c r="D13" s="2">
        <f t="shared" si="0"/>
        <v>0.32</v>
      </c>
      <c r="E13" s="2">
        <v>810</v>
      </c>
      <c r="G13" s="2">
        <f t="shared" si="1"/>
        <v>0.11267605633802817</v>
      </c>
      <c r="H13" s="2">
        <f t="shared" si="2"/>
        <v>0.76086956521739135</v>
      </c>
      <c r="I13" s="7">
        <f t="shared" si="5"/>
        <v>0.10016840171463565</v>
      </c>
      <c r="J13" s="7">
        <f t="shared" si="3"/>
        <v>0.88732394366197187</v>
      </c>
      <c r="K13" s="7">
        <f t="shared" si="4"/>
        <v>0.12645437844458052</v>
      </c>
      <c r="L13" s="10"/>
      <c r="M13" s="10"/>
      <c r="N13" s="10"/>
      <c r="O13" s="10"/>
    </row>
    <row r="14" spans="1:15">
      <c r="A14" s="1">
        <v>358</v>
      </c>
      <c r="B14" s="1">
        <v>800</v>
      </c>
      <c r="D14" s="2">
        <f t="shared" si="0"/>
        <v>0.35799999999999998</v>
      </c>
      <c r="E14" s="2">
        <v>800</v>
      </c>
      <c r="G14" s="2">
        <f t="shared" si="1"/>
        <v>0.12605633802816901</v>
      </c>
      <c r="H14" s="2">
        <f t="shared" si="2"/>
        <v>0.73913043478260865</v>
      </c>
      <c r="I14" s="7">
        <f t="shared" si="5"/>
        <v>0.11020361298224128</v>
      </c>
      <c r="J14" s="7">
        <f t="shared" si="3"/>
        <v>0.87394366197183104</v>
      </c>
      <c r="K14" s="7">
        <f t="shared" si="4"/>
        <v>0.1348132271892224</v>
      </c>
      <c r="L14" s="10"/>
      <c r="M14" s="10"/>
      <c r="N14" s="10"/>
      <c r="O14" s="10"/>
    </row>
    <row r="15" spans="1:15">
      <c r="A15" s="1">
        <v>375</v>
      </c>
      <c r="B15" s="1">
        <v>790</v>
      </c>
      <c r="D15" s="2">
        <f t="shared" si="0"/>
        <v>0.375</v>
      </c>
      <c r="E15" s="2">
        <v>790</v>
      </c>
      <c r="G15" s="2">
        <f t="shared" si="1"/>
        <v>0.13204225352112678</v>
      </c>
      <c r="H15" s="2">
        <f t="shared" si="2"/>
        <v>0.71739130434782605</v>
      </c>
      <c r="I15" s="7">
        <f t="shared" si="5"/>
        <v>0.11456292100428661</v>
      </c>
      <c r="J15" s="7">
        <f t="shared" si="3"/>
        <v>0.86795774647887325</v>
      </c>
      <c r="K15" s="7">
        <f t="shared" si="4"/>
        <v>0.1505664421310472</v>
      </c>
      <c r="L15" s="10"/>
      <c r="M15" s="10"/>
      <c r="N15" s="10"/>
      <c r="O15" s="10"/>
    </row>
    <row r="16" spans="1:15">
      <c r="A16" s="1">
        <v>400</v>
      </c>
      <c r="B16" s="1">
        <v>780</v>
      </c>
      <c r="D16" s="2">
        <f t="shared" si="0"/>
        <v>0.4</v>
      </c>
      <c r="E16" s="2">
        <v>780</v>
      </c>
      <c r="G16" s="2">
        <f t="shared" si="1"/>
        <v>0.14084507042253522</v>
      </c>
      <c r="H16" s="2">
        <f t="shared" si="2"/>
        <v>0.69565217391304346</v>
      </c>
      <c r="I16" s="7">
        <f t="shared" si="5"/>
        <v>0.12078230251071649</v>
      </c>
      <c r="J16" s="7">
        <f t="shared" si="3"/>
        <v>0.85915492957746475</v>
      </c>
      <c r="K16" s="7">
        <f t="shared" si="4"/>
        <v>0.1635027556644213</v>
      </c>
      <c r="L16" s="10"/>
      <c r="M16" s="10"/>
      <c r="N16" s="10"/>
      <c r="O16" s="10"/>
    </row>
    <row r="17" spans="1:15">
      <c r="A17" s="1">
        <v>425</v>
      </c>
      <c r="B17" s="1">
        <v>770</v>
      </c>
      <c r="D17" s="2">
        <f t="shared" si="0"/>
        <v>0.42499999999999999</v>
      </c>
      <c r="E17" s="2">
        <v>770</v>
      </c>
      <c r="G17" s="2">
        <f t="shared" si="1"/>
        <v>0.14964788732394366</v>
      </c>
      <c r="H17" s="2">
        <f t="shared" si="2"/>
        <v>0.67391304347826086</v>
      </c>
      <c r="I17" s="7">
        <f t="shared" si="5"/>
        <v>0.12681031843233315</v>
      </c>
      <c r="J17" s="7">
        <f t="shared" si="3"/>
        <v>0.85035211267605637</v>
      </c>
      <c r="K17" s="7">
        <f t="shared" si="4"/>
        <v>0.17643906919779551</v>
      </c>
      <c r="L17" s="10"/>
      <c r="M17" s="10"/>
      <c r="N17" s="10"/>
      <c r="O17" s="10"/>
    </row>
    <row r="18" spans="1:15">
      <c r="A18" s="1">
        <v>460</v>
      </c>
      <c r="B18" s="1">
        <v>760</v>
      </c>
      <c r="D18" s="2">
        <f t="shared" si="0"/>
        <v>0.46</v>
      </c>
      <c r="E18" s="2">
        <v>760</v>
      </c>
      <c r="G18" s="2">
        <f t="shared" si="1"/>
        <v>0.1619718309859155</v>
      </c>
      <c r="H18" s="2">
        <f t="shared" si="2"/>
        <v>0.65217391304347827</v>
      </c>
      <c r="I18" s="7">
        <f t="shared" si="5"/>
        <v>0.13498162890385795</v>
      </c>
      <c r="J18" s="7">
        <f t="shared" si="3"/>
        <v>0.8380281690140845</v>
      </c>
      <c r="K18" s="7">
        <f t="shared" si="4"/>
        <v>0.18585425597060623</v>
      </c>
      <c r="L18" s="10"/>
      <c r="M18" s="10"/>
      <c r="N18" s="10"/>
      <c r="O18" s="10"/>
    </row>
    <row r="19" spans="1:15">
      <c r="A19" s="1">
        <v>485</v>
      </c>
      <c r="B19" s="1">
        <v>750</v>
      </c>
      <c r="D19" s="2">
        <f t="shared" si="0"/>
        <v>0.48499999999999999</v>
      </c>
      <c r="E19" s="2">
        <v>750</v>
      </c>
      <c r="G19" s="2">
        <f t="shared" si="1"/>
        <v>0.17077464788732394</v>
      </c>
      <c r="H19" s="2">
        <f t="shared" si="2"/>
        <v>0.63043478260869568</v>
      </c>
      <c r="I19" s="7">
        <f t="shared" si="5"/>
        <v>0.14062691365584815</v>
      </c>
      <c r="J19" s="7">
        <f t="shared" si="3"/>
        <v>0.82922535211267601</v>
      </c>
      <c r="K19" s="7">
        <f t="shared" si="4"/>
        <v>0.19879056950398033</v>
      </c>
      <c r="L19" s="10"/>
      <c r="M19" s="10"/>
      <c r="N19" s="10"/>
      <c r="O19" s="10"/>
    </row>
    <row r="20" spans="1:15">
      <c r="A20" s="1">
        <v>510</v>
      </c>
      <c r="B20" s="1">
        <v>740</v>
      </c>
      <c r="D20" s="2">
        <f t="shared" si="0"/>
        <v>0.51</v>
      </c>
      <c r="E20" s="2">
        <v>740</v>
      </c>
      <c r="G20" s="2">
        <f t="shared" si="1"/>
        <v>0.1795774647887324</v>
      </c>
      <c r="H20" s="2">
        <f t="shared" si="2"/>
        <v>0.60869565217391308</v>
      </c>
      <c r="I20" s="7">
        <f t="shared" si="5"/>
        <v>0.14608083282302514</v>
      </c>
      <c r="J20" s="7">
        <f t="shared" si="3"/>
        <v>0.82042253521126762</v>
      </c>
      <c r="K20" s="7">
        <f t="shared" si="4"/>
        <v>0.21172688303735454</v>
      </c>
      <c r="L20" s="10"/>
      <c r="M20" s="10"/>
      <c r="N20" s="10"/>
      <c r="O20" s="10"/>
    </row>
    <row r="21" spans="1:15">
      <c r="A21" s="1">
        <v>560</v>
      </c>
      <c r="B21" s="1">
        <v>730</v>
      </c>
      <c r="D21" s="2">
        <f t="shared" si="0"/>
        <v>0.56000000000000005</v>
      </c>
      <c r="E21" s="2">
        <v>730</v>
      </c>
      <c r="G21" s="2">
        <f t="shared" si="1"/>
        <v>0.19718309859154931</v>
      </c>
      <c r="H21" s="2">
        <f t="shared" si="2"/>
        <v>0.58695652173913049</v>
      </c>
      <c r="I21" s="7">
        <f t="shared" si="5"/>
        <v>0.15660593998775263</v>
      </c>
      <c r="J21" s="7">
        <f t="shared" si="3"/>
        <v>0.80281690140845074</v>
      </c>
      <c r="K21" s="7">
        <f t="shared" si="4"/>
        <v>0.21586037966932026</v>
      </c>
      <c r="L21" s="10"/>
      <c r="M21" s="10"/>
      <c r="N21" s="10"/>
      <c r="O21" s="10"/>
    </row>
    <row r="22" spans="1:15">
      <c r="A22" s="1">
        <v>610</v>
      </c>
      <c r="B22" s="1">
        <v>720</v>
      </c>
      <c r="D22" s="2">
        <f t="shared" si="0"/>
        <v>0.61</v>
      </c>
      <c r="E22" s="2">
        <v>720</v>
      </c>
      <c r="G22" s="2">
        <f t="shared" si="1"/>
        <v>0.21478873239436622</v>
      </c>
      <c r="H22" s="2">
        <f t="shared" si="2"/>
        <v>0.56521739130434778</v>
      </c>
      <c r="I22" s="7">
        <f t="shared" si="5"/>
        <v>0.16674831598285367</v>
      </c>
      <c r="J22" s="7">
        <f t="shared" si="3"/>
        <v>0.78521126760563376</v>
      </c>
      <c r="K22" s="7">
        <f t="shared" si="4"/>
        <v>0.21999387630128597</v>
      </c>
      <c r="L22" s="10"/>
      <c r="M22" s="10"/>
      <c r="N22" s="10"/>
      <c r="O22" s="10"/>
    </row>
    <row r="23" spans="1:15">
      <c r="A23" s="1">
        <v>652</v>
      </c>
      <c r="B23" s="1">
        <v>710</v>
      </c>
      <c r="D23" s="2">
        <f t="shared" si="0"/>
        <v>0.65200000000000002</v>
      </c>
      <c r="E23" s="2">
        <v>710</v>
      </c>
      <c r="G23" s="2">
        <f t="shared" si="1"/>
        <v>0.22957746478873242</v>
      </c>
      <c r="H23" s="2">
        <f t="shared" si="2"/>
        <v>0.54347826086956519</v>
      </c>
      <c r="I23" s="7">
        <f t="shared" si="5"/>
        <v>0.17494641763625232</v>
      </c>
      <c r="J23" s="7">
        <f t="shared" si="3"/>
        <v>0.77042253521126758</v>
      </c>
      <c r="K23" s="7">
        <f t="shared" si="4"/>
        <v>0.22694427434170239</v>
      </c>
      <c r="L23" s="10"/>
      <c r="M23" s="10"/>
      <c r="N23" s="10"/>
      <c r="O23" s="10"/>
    </row>
    <row r="24" spans="1:15">
      <c r="A24" s="1">
        <v>693</v>
      </c>
      <c r="B24" s="1">
        <v>700</v>
      </c>
      <c r="D24" s="2">
        <f t="shared" si="0"/>
        <v>0.69299999999999995</v>
      </c>
      <c r="E24" s="2">
        <v>700</v>
      </c>
      <c r="G24" s="2">
        <f t="shared" si="1"/>
        <v>0.24401408450704226</v>
      </c>
      <c r="H24" s="2">
        <f t="shared" si="2"/>
        <v>0.52173913043478259</v>
      </c>
      <c r="I24" s="7">
        <f t="shared" si="5"/>
        <v>0.18263548683404779</v>
      </c>
      <c r="J24" s="7">
        <f t="shared" si="3"/>
        <v>0.75598591549295779</v>
      </c>
      <c r="K24" s="7">
        <f t="shared" si="4"/>
        <v>0.2342467850581752</v>
      </c>
      <c r="L24" s="10"/>
      <c r="M24" s="10"/>
      <c r="N24" s="10"/>
      <c r="O24" s="10"/>
    </row>
    <row r="25" spans="1:15">
      <c r="A25" s="1">
        <v>730</v>
      </c>
      <c r="B25" s="1">
        <v>690</v>
      </c>
      <c r="D25" s="2">
        <f t="shared" si="0"/>
        <v>0.73</v>
      </c>
      <c r="E25" s="2">
        <v>690</v>
      </c>
      <c r="G25" s="2">
        <f t="shared" si="1"/>
        <v>0.25704225352112675</v>
      </c>
      <c r="H25" s="2">
        <f t="shared" si="2"/>
        <v>0.5</v>
      </c>
      <c r="I25" s="7">
        <f t="shared" si="5"/>
        <v>0.18929118187385183</v>
      </c>
      <c r="J25" s="7">
        <f t="shared" si="3"/>
        <v>0.74295774647887325</v>
      </c>
      <c r="K25" s="7">
        <f t="shared" si="4"/>
        <v>0.24295774647887325</v>
      </c>
      <c r="L25" s="10"/>
      <c r="M25" s="10"/>
      <c r="N25" s="10"/>
      <c r="O25" s="10"/>
    </row>
    <row r="26" spans="1:15">
      <c r="A26" s="1">
        <v>765</v>
      </c>
      <c r="B26" s="1">
        <v>680</v>
      </c>
      <c r="D26" s="2">
        <f t="shared" si="0"/>
        <v>0.76500000000000001</v>
      </c>
      <c r="E26" s="2">
        <v>680</v>
      </c>
      <c r="G26" s="2">
        <f t="shared" si="1"/>
        <v>0.26936619718309862</v>
      </c>
      <c r="H26" s="2">
        <f t="shared" si="2"/>
        <v>0.47826086956521741</v>
      </c>
      <c r="I26" s="7">
        <f t="shared" si="5"/>
        <v>0.1953191977954685</v>
      </c>
      <c r="J26" s="7">
        <f t="shared" si="3"/>
        <v>0.73063380281690138</v>
      </c>
      <c r="K26" s="7">
        <f t="shared" si="4"/>
        <v>0.25237293325168397</v>
      </c>
      <c r="L26" s="10"/>
      <c r="M26" s="10"/>
      <c r="N26" s="10"/>
      <c r="O26" s="10"/>
    </row>
    <row r="27" spans="1:15">
      <c r="A27" s="1">
        <v>810</v>
      </c>
      <c r="B27" s="1">
        <v>670</v>
      </c>
      <c r="D27" s="2">
        <f t="shared" si="0"/>
        <v>0.81</v>
      </c>
      <c r="E27" s="2">
        <v>670</v>
      </c>
      <c r="G27" s="2">
        <f t="shared" si="1"/>
        <v>0.28521126760563381</v>
      </c>
      <c r="H27" s="2">
        <f t="shared" si="2"/>
        <v>0.45652173913043476</v>
      </c>
      <c r="I27" s="7">
        <f t="shared" si="5"/>
        <v>0.20272504592774038</v>
      </c>
      <c r="J27" s="7">
        <f t="shared" si="3"/>
        <v>0.71478873239436624</v>
      </c>
      <c r="K27" s="7">
        <f t="shared" si="4"/>
        <v>0.25826699326393149</v>
      </c>
      <c r="L27" s="10"/>
      <c r="M27" s="10"/>
      <c r="N27" s="10"/>
      <c r="O27" s="10"/>
    </row>
    <row r="28" spans="1:15">
      <c r="A28" s="1">
        <v>870</v>
      </c>
      <c r="B28" s="1">
        <v>660</v>
      </c>
      <c r="D28" s="2">
        <f t="shared" si="0"/>
        <v>0.87</v>
      </c>
      <c r="E28" s="2">
        <v>660</v>
      </c>
      <c r="G28" s="2">
        <f t="shared" si="1"/>
        <v>0.30633802816901412</v>
      </c>
      <c r="H28" s="2">
        <f t="shared" si="2"/>
        <v>0.43478260869565216</v>
      </c>
      <c r="I28" s="7">
        <f t="shared" si="5"/>
        <v>0.21214023270055116</v>
      </c>
      <c r="J28" s="7">
        <f t="shared" si="3"/>
        <v>0.69366197183098588</v>
      </c>
      <c r="K28" s="7">
        <f t="shared" si="4"/>
        <v>0.25887936313533372</v>
      </c>
      <c r="L28" s="10"/>
      <c r="M28" s="10"/>
      <c r="N28" s="10"/>
      <c r="O28" s="10"/>
    </row>
    <row r="29" spans="1:15">
      <c r="A29" s="1">
        <v>970</v>
      </c>
      <c r="B29" s="1">
        <v>650</v>
      </c>
      <c r="D29" s="2">
        <f t="shared" si="0"/>
        <v>0.97</v>
      </c>
      <c r="E29" s="2">
        <v>650</v>
      </c>
      <c r="G29" s="2">
        <f t="shared" si="1"/>
        <v>0.34154929577464788</v>
      </c>
      <c r="H29" s="2">
        <f t="shared" si="2"/>
        <v>0.41304347826086957</v>
      </c>
      <c r="I29" s="7">
        <f t="shared" si="5"/>
        <v>0.22706674831598286</v>
      </c>
      <c r="J29" s="7">
        <f t="shared" si="3"/>
        <v>0.65845070422535212</v>
      </c>
      <c r="K29" s="7">
        <f t="shared" si="4"/>
        <v>0.24540722596448256</v>
      </c>
      <c r="L29" s="10"/>
      <c r="M29" s="10"/>
      <c r="N29" s="10"/>
      <c r="O29" s="10"/>
    </row>
    <row r="30" spans="1:15">
      <c r="A30" s="1">
        <v>1035</v>
      </c>
      <c r="B30" s="1">
        <v>640</v>
      </c>
      <c r="D30" s="2">
        <f t="shared" si="0"/>
        <v>1.0349999999999999</v>
      </c>
      <c r="E30" s="2">
        <v>640</v>
      </c>
      <c r="G30" s="2">
        <f t="shared" si="1"/>
        <v>0.36443661971830987</v>
      </c>
      <c r="H30" s="2">
        <f t="shared" si="2"/>
        <v>0.39130434782608697</v>
      </c>
      <c r="I30" s="7">
        <f t="shared" si="5"/>
        <v>0.2362714329454991</v>
      </c>
      <c r="J30" s="7">
        <f t="shared" si="3"/>
        <v>0.63556338028169013</v>
      </c>
      <c r="K30" s="7">
        <f t="shared" si="4"/>
        <v>0.24425903245560315</v>
      </c>
      <c r="L30" s="10"/>
      <c r="M30" s="10"/>
      <c r="N30" s="10"/>
      <c r="O30" s="10"/>
    </row>
    <row r="31" spans="1:15">
      <c r="A31" s="1">
        <v>1092</v>
      </c>
      <c r="B31" s="1">
        <v>630</v>
      </c>
      <c r="D31" s="2">
        <f t="shared" si="0"/>
        <v>1.0920000000000001</v>
      </c>
      <c r="E31" s="2">
        <v>630</v>
      </c>
      <c r="G31" s="2">
        <f t="shared" si="1"/>
        <v>0.38450704225352117</v>
      </c>
      <c r="H31" s="2">
        <f t="shared" si="2"/>
        <v>0.36956521739130432</v>
      </c>
      <c r="I31" s="7">
        <f t="shared" si="5"/>
        <v>0.24390691977954687</v>
      </c>
      <c r="J31" s="7">
        <f t="shared" si="3"/>
        <v>0.61549295774647883</v>
      </c>
      <c r="K31" s="7">
        <f t="shared" si="4"/>
        <v>0.24592774035517451</v>
      </c>
      <c r="L31" s="10"/>
      <c r="M31" s="10"/>
      <c r="N31" s="10"/>
      <c r="O31" s="10"/>
    </row>
    <row r="32" spans="1:15">
      <c r="A32" s="1">
        <v>1122</v>
      </c>
      <c r="B32" s="1">
        <v>620</v>
      </c>
      <c r="D32" s="2">
        <f t="shared" si="0"/>
        <v>1.1220000000000001</v>
      </c>
      <c r="E32" s="2">
        <v>620</v>
      </c>
      <c r="G32" s="2">
        <f t="shared" si="1"/>
        <v>0.39507042253521135</v>
      </c>
      <c r="H32" s="2">
        <f t="shared" si="2"/>
        <v>0.34782608695652173</v>
      </c>
      <c r="I32" s="7">
        <f t="shared" si="5"/>
        <v>0.24769595835884878</v>
      </c>
      <c r="J32" s="7">
        <f t="shared" si="3"/>
        <v>0.6049295774647887</v>
      </c>
      <c r="K32" s="7">
        <f t="shared" si="4"/>
        <v>0.25710349050826697</v>
      </c>
      <c r="L32" s="10"/>
      <c r="M32" s="10"/>
      <c r="N32" s="10"/>
      <c r="O32" s="10"/>
    </row>
    <row r="33" spans="1:15">
      <c r="A33" s="1">
        <v>1210</v>
      </c>
      <c r="B33" s="1">
        <v>610</v>
      </c>
      <c r="D33" s="2">
        <f t="shared" si="0"/>
        <v>1.21</v>
      </c>
      <c r="E33" s="2">
        <v>610</v>
      </c>
      <c r="G33" s="2">
        <f t="shared" si="1"/>
        <v>0.426056338028169</v>
      </c>
      <c r="H33" s="2">
        <f t="shared" si="2"/>
        <v>0.32608695652173914</v>
      </c>
      <c r="I33" s="7">
        <f t="shared" si="5"/>
        <v>0.2581368646662584</v>
      </c>
      <c r="J33" s="7">
        <f t="shared" si="3"/>
        <v>0.573943661971831</v>
      </c>
      <c r="K33" s="7">
        <f t="shared" si="4"/>
        <v>0.24785670545009186</v>
      </c>
      <c r="L33" s="10"/>
      <c r="M33" s="10"/>
      <c r="N33" s="10"/>
      <c r="O33" s="10"/>
    </row>
    <row r="34" spans="1:15">
      <c r="A34" s="1">
        <v>1310</v>
      </c>
      <c r="B34" s="1">
        <v>600</v>
      </c>
      <c r="D34" s="2">
        <f t="shared" si="0"/>
        <v>1.31</v>
      </c>
      <c r="E34" s="2">
        <v>600</v>
      </c>
      <c r="G34" s="2">
        <f t="shared" si="1"/>
        <v>0.46126760563380287</v>
      </c>
      <c r="H34" s="2">
        <f t="shared" si="2"/>
        <v>0.30434782608695654</v>
      </c>
      <c r="I34" s="7">
        <f t="shared" si="5"/>
        <v>0.26923606858542559</v>
      </c>
      <c r="J34" s="7">
        <f t="shared" si="3"/>
        <v>0.53873239436619713</v>
      </c>
      <c r="K34" s="7">
        <f t="shared" si="4"/>
        <v>0.23438456827924059</v>
      </c>
    </row>
    <row r="35" spans="1:15">
      <c r="A35" s="1">
        <v>1440</v>
      </c>
      <c r="B35" s="1">
        <v>590</v>
      </c>
      <c r="D35" s="2">
        <f t="shared" si="0"/>
        <v>1.44</v>
      </c>
      <c r="E35" s="2">
        <v>590</v>
      </c>
      <c r="G35" s="2">
        <f t="shared" si="1"/>
        <v>0.50704225352112675</v>
      </c>
      <c r="H35" s="2">
        <f t="shared" si="2"/>
        <v>0.28260869565217389</v>
      </c>
      <c r="I35" s="7">
        <f t="shared" si="5"/>
        <v>0.28266993263931411</v>
      </c>
      <c r="J35" s="7">
        <f t="shared" si="3"/>
        <v>0.49295774647887325</v>
      </c>
      <c r="K35" s="7">
        <f t="shared" si="4"/>
        <v>0.21034905082669936</v>
      </c>
    </row>
    <row r="36" spans="1:15">
      <c r="A36" s="1">
        <v>1530</v>
      </c>
      <c r="B36" s="1">
        <v>580</v>
      </c>
      <c r="D36" s="2">
        <f t="shared" si="0"/>
        <v>1.53</v>
      </c>
      <c r="E36" s="2">
        <v>580</v>
      </c>
      <c r="G36" s="2">
        <f t="shared" si="1"/>
        <v>0.53873239436619724</v>
      </c>
      <c r="H36" s="2">
        <f t="shared" si="2"/>
        <v>0.2608695652173913</v>
      </c>
      <c r="I36" s="7">
        <f t="shared" si="5"/>
        <v>0.29128138395590936</v>
      </c>
      <c r="J36" s="7">
        <f t="shared" si="3"/>
        <v>0.46126760563380276</v>
      </c>
      <c r="K36" s="7">
        <f t="shared" si="4"/>
        <v>0.20039804041641146</v>
      </c>
    </row>
    <row r="37" spans="1:15">
      <c r="A37" s="1">
        <v>1608</v>
      </c>
      <c r="B37" s="1">
        <v>570</v>
      </c>
      <c r="D37" s="2">
        <f t="shared" si="0"/>
        <v>1.6080000000000001</v>
      </c>
      <c r="E37" s="2">
        <v>570</v>
      </c>
      <c r="G37" s="2">
        <f t="shared" si="1"/>
        <v>0.56619718309859157</v>
      </c>
      <c r="H37" s="2">
        <f t="shared" si="2"/>
        <v>0.2391304347826087</v>
      </c>
      <c r="I37" s="7">
        <f t="shared" si="5"/>
        <v>0.29814758113900797</v>
      </c>
      <c r="J37" s="7">
        <f t="shared" si="3"/>
        <v>0.43380281690140843</v>
      </c>
      <c r="K37" s="7">
        <f t="shared" si="4"/>
        <v>0.19467238211879972</v>
      </c>
    </row>
    <row r="38" spans="1:15">
      <c r="A38" s="1">
        <v>1680</v>
      </c>
      <c r="B38" s="1">
        <v>560</v>
      </c>
      <c r="D38" s="2">
        <f t="shared" si="0"/>
        <v>1.68</v>
      </c>
      <c r="E38" s="2">
        <v>560</v>
      </c>
      <c r="G38" s="2">
        <f t="shared" si="1"/>
        <v>0.59154929577464788</v>
      </c>
      <c r="H38" s="2">
        <f t="shared" si="2"/>
        <v>0.21739130434782608</v>
      </c>
      <c r="I38" s="7">
        <f t="shared" si="5"/>
        <v>0.30393447642375993</v>
      </c>
      <c r="J38" s="7">
        <f t="shared" si="3"/>
        <v>0.40845070422535212</v>
      </c>
      <c r="K38" s="7">
        <f t="shared" si="4"/>
        <v>0.19105939987752604</v>
      </c>
    </row>
    <row r="39" spans="1:15">
      <c r="A39" s="1">
        <v>1792</v>
      </c>
      <c r="B39" s="1">
        <v>550</v>
      </c>
      <c r="D39" s="2">
        <f t="shared" si="0"/>
        <v>1.792</v>
      </c>
      <c r="E39" s="2">
        <v>550</v>
      </c>
      <c r="G39" s="2">
        <f t="shared" si="1"/>
        <v>0.63098591549295779</v>
      </c>
      <c r="H39" s="2">
        <f t="shared" si="2"/>
        <v>0.19565217391304349</v>
      </c>
      <c r="I39" s="7">
        <f t="shared" si="5"/>
        <v>0.31207899571341091</v>
      </c>
      <c r="J39" s="7">
        <f t="shared" si="3"/>
        <v>0.36901408450704221</v>
      </c>
      <c r="K39" s="7">
        <f t="shared" si="4"/>
        <v>0.17336191059399872</v>
      </c>
    </row>
    <row r="40" spans="1:15">
      <c r="A40" s="1">
        <v>1820</v>
      </c>
      <c r="B40" s="1">
        <v>540</v>
      </c>
      <c r="D40" s="2">
        <f t="shared" si="0"/>
        <v>1.82</v>
      </c>
      <c r="E40" s="2">
        <v>540</v>
      </c>
      <c r="G40" s="2">
        <f t="shared" si="1"/>
        <v>0.64084507042253525</v>
      </c>
      <c r="H40" s="2">
        <f t="shared" si="2"/>
        <v>0.17391304347826086</v>
      </c>
      <c r="I40" s="7">
        <f t="shared" si="5"/>
        <v>0.31390079608083282</v>
      </c>
      <c r="J40" s="7">
        <f t="shared" si="3"/>
        <v>0.35915492957746475</v>
      </c>
      <c r="K40" s="7">
        <f t="shared" si="4"/>
        <v>0.18524188609920389</v>
      </c>
    </row>
    <row r="41" spans="1:15">
      <c r="A41" s="1">
        <v>1940</v>
      </c>
      <c r="B41" s="1">
        <v>530</v>
      </c>
      <c r="D41" s="2">
        <f t="shared" si="0"/>
        <v>1.94</v>
      </c>
      <c r="E41" s="2">
        <v>530</v>
      </c>
      <c r="G41" s="2">
        <f t="shared" si="1"/>
        <v>0.68309859154929575</v>
      </c>
      <c r="H41" s="2">
        <f t="shared" si="2"/>
        <v>0.15217391304347827</v>
      </c>
      <c r="I41" s="7">
        <f>I40+(G41-G40)*(H40+H41)/2</f>
        <v>0.32078995713410902</v>
      </c>
      <c r="J41" s="7">
        <f t="shared" si="3"/>
        <v>0.31690140845070425</v>
      </c>
      <c r="K41" s="7">
        <f t="shared" si="4"/>
        <v>0.16472749540722598</v>
      </c>
    </row>
    <row r="42" spans="1:15">
      <c r="A42" s="1">
        <v>2060</v>
      </c>
      <c r="B42" s="1">
        <v>520</v>
      </c>
      <c r="D42" s="2">
        <f t="shared" si="0"/>
        <v>2.06</v>
      </c>
      <c r="E42" s="2">
        <v>520</v>
      </c>
      <c r="G42" s="2">
        <f t="shared" si="1"/>
        <v>0.72535211267605637</v>
      </c>
      <c r="H42" s="2">
        <f t="shared" si="2"/>
        <v>0.13043478260869565</v>
      </c>
      <c r="I42" s="7">
        <f t="shared" si="5"/>
        <v>0.3267605633802817</v>
      </c>
      <c r="J42" s="7">
        <f t="shared" si="3"/>
        <v>0.27464788732394363</v>
      </c>
      <c r="K42" s="7">
        <f t="shared" si="4"/>
        <v>0.14421310471524798</v>
      </c>
    </row>
    <row r="43" spans="1:15">
      <c r="A43" s="1">
        <v>2210</v>
      </c>
      <c r="B43" s="1">
        <v>510</v>
      </c>
      <c r="D43" s="2">
        <f t="shared" si="0"/>
        <v>2.21</v>
      </c>
      <c r="E43" s="2">
        <v>510</v>
      </c>
      <c r="G43" s="2">
        <f t="shared" si="1"/>
        <v>0.77816901408450712</v>
      </c>
      <c r="H43" s="2">
        <f t="shared" si="2"/>
        <v>0.10869565217391304</v>
      </c>
      <c r="I43" s="7">
        <f t="shared" si="5"/>
        <v>0.33307562767911819</v>
      </c>
      <c r="J43" s="7">
        <f t="shared" si="3"/>
        <v>0.22183098591549288</v>
      </c>
      <c r="K43" s="7">
        <f t="shared" si="4"/>
        <v>0.11313533374157984</v>
      </c>
    </row>
    <row r="44" spans="1:15">
      <c r="A44" s="1">
        <v>2330</v>
      </c>
      <c r="B44" s="1">
        <v>500</v>
      </c>
      <c r="D44" s="2">
        <f t="shared" si="0"/>
        <v>2.33</v>
      </c>
      <c r="E44" s="2">
        <v>500</v>
      </c>
      <c r="G44" s="2">
        <f t="shared" si="1"/>
        <v>0.82042253521126762</v>
      </c>
      <c r="H44" s="2">
        <f t="shared" si="2"/>
        <v>8.6956521739130432E-2</v>
      </c>
      <c r="I44" s="7">
        <f t="shared" si="5"/>
        <v>0.33720912431108391</v>
      </c>
      <c r="J44" s="7">
        <f t="shared" si="3"/>
        <v>0.17957746478873238</v>
      </c>
      <c r="K44" s="7">
        <f t="shared" si="4"/>
        <v>9.2620943049601945E-2</v>
      </c>
    </row>
    <row r="45" spans="1:15">
      <c r="A45" s="1">
        <v>2470</v>
      </c>
      <c r="B45" s="1">
        <v>490</v>
      </c>
      <c r="D45" s="2">
        <f t="shared" si="0"/>
        <v>2.4700000000000002</v>
      </c>
      <c r="E45" s="2">
        <v>490</v>
      </c>
      <c r="G45" s="2">
        <f t="shared" si="1"/>
        <v>0.86971830985915499</v>
      </c>
      <c r="H45" s="2">
        <f t="shared" si="2"/>
        <v>6.5217391304347824E-2</v>
      </c>
      <c r="I45" s="7">
        <f t="shared" si="5"/>
        <v>0.34095988977342317</v>
      </c>
      <c r="J45" s="7">
        <f t="shared" si="3"/>
        <v>0.13028169014084501</v>
      </c>
      <c r="K45" s="7">
        <f t="shared" si="4"/>
        <v>6.5064298836497184E-2</v>
      </c>
    </row>
    <row r="46" spans="1:15">
      <c r="A46" s="1">
        <v>2665</v>
      </c>
      <c r="B46" s="1">
        <v>480</v>
      </c>
      <c r="D46" s="2">
        <f t="shared" si="0"/>
        <v>2.665</v>
      </c>
      <c r="E46" s="2">
        <v>480</v>
      </c>
      <c r="G46" s="2">
        <f t="shared" si="1"/>
        <v>0.93838028169014087</v>
      </c>
      <c r="H46" s="2">
        <f t="shared" si="2"/>
        <v>4.3478260869565216E-2</v>
      </c>
      <c r="I46" s="7">
        <f t="shared" si="5"/>
        <v>0.34469151867728109</v>
      </c>
      <c r="J46" s="7">
        <f t="shared" si="3"/>
        <v>6.1619718309859128E-2</v>
      </c>
      <c r="K46" s="7">
        <f t="shared" si="4"/>
        <v>1.8141457440293912E-2</v>
      </c>
    </row>
    <row r="47" spans="1:15">
      <c r="A47" s="1">
        <v>2728</v>
      </c>
      <c r="B47" s="1">
        <v>470</v>
      </c>
      <c r="D47" s="2">
        <f t="shared" si="0"/>
        <v>2.7280000000000002</v>
      </c>
      <c r="E47" s="2">
        <v>470</v>
      </c>
      <c r="G47" s="2">
        <f t="shared" si="1"/>
        <v>0.9605633802816903</v>
      </c>
      <c r="H47" s="2">
        <f t="shared" si="2"/>
        <v>2.1739130434782608E-2</v>
      </c>
      <c r="I47" s="7">
        <f t="shared" si="5"/>
        <v>0.34541488058787512</v>
      </c>
      <c r="J47" s="7">
        <f t="shared" si="3"/>
        <v>3.9436619718309696E-2</v>
      </c>
      <c r="K47" s="7">
        <f t="shared" si="4"/>
        <v>1.7697489283527088E-2</v>
      </c>
    </row>
    <row r="48" spans="1:15">
      <c r="A48" s="1">
        <v>2840</v>
      </c>
      <c r="B48" s="1">
        <v>460</v>
      </c>
      <c r="D48" s="2">
        <f t="shared" si="0"/>
        <v>2.84</v>
      </c>
      <c r="E48" s="2">
        <v>460</v>
      </c>
      <c r="G48" s="2">
        <f t="shared" si="1"/>
        <v>1</v>
      </c>
      <c r="H48" s="2">
        <f t="shared" si="2"/>
        <v>0</v>
      </c>
      <c r="I48" s="7">
        <f t="shared" si="5"/>
        <v>0.34584353949785673</v>
      </c>
      <c r="J48" s="7">
        <f t="shared" si="3"/>
        <v>0</v>
      </c>
      <c r="K48" s="7">
        <f t="shared" si="4"/>
        <v>0</v>
      </c>
    </row>
  </sheetData>
  <conditionalFormatting sqref="K1:K48">
    <cfRule type="top10" dxfId="0" priority="1" rank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RGN fakultet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Matoš</dc:creator>
  <cp:lastModifiedBy>Reviewer</cp:lastModifiedBy>
  <dcterms:created xsi:type="dcterms:W3CDTF">2014-05-07T10:36:59Z</dcterms:created>
  <dcterms:modified xsi:type="dcterms:W3CDTF">2014-05-13T12:07:48Z</dcterms:modified>
</cp:coreProperties>
</file>